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720"/>
  </bookViews>
  <sheets>
    <sheet name="Sheet1 (2)" sheetId="2" r:id="rId1"/>
    <sheet name="Sheet1" sheetId="1" r:id="rId2"/>
  </sheets>
  <calcPr calcId="144525"/>
</workbook>
</file>

<file path=xl/sharedStrings.xml><?xml version="1.0" encoding="utf-8"?>
<sst xmlns="http://schemas.openxmlformats.org/spreadsheetml/2006/main" count="64" uniqueCount="34">
  <si>
    <t>附件2</t>
  </si>
  <si>
    <t>第一师阿拉尔市团镇公办幼儿园普惠性托育服务保育费成本调查数据统计表</t>
  </si>
  <si>
    <t>序号</t>
  </si>
  <si>
    <t>单位名称</t>
  </si>
  <si>
    <t>公用支出（元）</t>
  </si>
  <si>
    <t>办班个数
（取年初年末平均数）</t>
  </si>
  <si>
    <t>教职工人数
（取年初年末平均数）</t>
  </si>
  <si>
    <t>新增教职工数量（人）</t>
  </si>
  <si>
    <t>学龄前儿童数量（人）</t>
  </si>
  <si>
    <t>计划招收婴幼儿数量（人）</t>
  </si>
  <si>
    <t>新增教师数量（人）</t>
  </si>
  <si>
    <t>新增保育员数量（人）</t>
  </si>
  <si>
    <t>新增人员经费支出
（元）</t>
  </si>
  <si>
    <t>教职工人均公用支出（元）</t>
  </si>
  <si>
    <t>按照教职工数量计算公用支出(元)</t>
  </si>
  <si>
    <t>学龄前儿童平均耗费公用支出(元)</t>
  </si>
  <si>
    <t>按办班数量计算婴幼儿支出预算（元）</t>
  </si>
  <si>
    <t>公用支出平均预算</t>
  </si>
  <si>
    <t>托大班收费测算（元）</t>
  </si>
  <si>
    <t>平均数</t>
  </si>
  <si>
    <t>第一师一团第一幼儿园</t>
  </si>
  <si>
    <t>第一师四团幼儿园</t>
  </si>
  <si>
    <t>第一师五团幼儿园</t>
  </si>
  <si>
    <t>第一师六团幼儿园</t>
  </si>
  <si>
    <t>第一师七团幼儿园</t>
  </si>
  <si>
    <t>第一师八团幼儿园</t>
  </si>
  <si>
    <t>第一师九团第二幼儿园</t>
  </si>
  <si>
    <t>第一师十团幼儿园</t>
  </si>
  <si>
    <t>第一师十三团第一幼儿园</t>
  </si>
  <si>
    <t>第一师十三团第二幼儿园</t>
  </si>
  <si>
    <t>第一师十四团幼儿园</t>
  </si>
  <si>
    <t>第一师十六团幼儿园</t>
  </si>
  <si>
    <t>阿拉尔市托喀依乡幼儿园</t>
  </si>
  <si>
    <t>保育费成本调查数据统计表</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</si>
</sst>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sz val="26"/>
      <color theme="1"/>
      <name val="方正小标宋简体"/>
      <charset val="134"/>
    </font>
    <font>
      <sz val="26"/>
      <color theme="1"/>
      <name val="宋体"/>
      <charset val="134"/>
      <scheme val="minor"/>
    </font>
    <font>
      <sz val="14"/>
      <color rgb="FF000000"/>
      <name val="方正黑体简体"/>
      <charset val="134"/>
    </font>
    <font>
      <sz val="14"/>
      <color theme="1"/>
      <name val="Times New Roman"/>
      <charset val="134"/>
    </font>
    <font>
      <sz val="14"/>
      <name val="方正黑体简体"/>
      <charset val="134"/>
    </font>
    <font>
      <sz val="14"/>
      <name val="Times New Roman"/>
      <charset val="134"/>
    </font>
    <font>
      <sz val="16"/>
      <color theme="1"/>
      <name val="宋体"/>
      <charset val="134"/>
      <scheme val="minor"/>
    </font>
    <font>
      <b/>
      <sz val="14"/>
      <color rgb="FF000000"/>
      <name val="方正仿宋简体"/>
      <charset val="134"/>
    </font>
    <font>
      <sz val="14"/>
      <color rgb="FF000000"/>
      <name val="方正仿宋简体"/>
      <charset val="134"/>
    </font>
    <font>
      <sz val="14"/>
      <color theme="1"/>
      <name val="方正仿宋简体"/>
      <charset val="134"/>
    </font>
    <font>
      <sz val="14"/>
      <name val="方正仿宋简体"/>
      <charset val="134"/>
    </font>
    <font>
      <b/>
      <sz val="14"/>
      <name val="方正仿宋简体"/>
      <charset val="134"/>
    </font>
    <font>
      <b/>
      <sz val="13"/>
      <color theme="3"/>
      <name val="宋体"/>
      <charset val="134"/>
      <scheme val="minor"/>
    </font>
    <font>
      <sz val="11"/>
      <color rgb="FFFF00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sz val="11"/>
      <color theme="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5" borderId="0" applyNumberFormat="0" applyBorder="0" applyAlignment="0" applyProtection="0">
      <alignment vertical="center"/>
    </xf>
    <xf numFmtId="0" fontId="1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1" borderId="0" applyNumberFormat="0" applyBorder="0" applyAlignment="0" applyProtection="0">
      <alignment vertical="center"/>
    </xf>
    <xf numFmtId="0" fontId="21" fillId="7" borderId="0" applyNumberFormat="0" applyBorder="0" applyAlignment="0" applyProtection="0">
      <alignment vertical="center"/>
    </xf>
    <xf numFmtId="43" fontId="0" fillId="0" borderId="0" applyFont="0" applyFill="0" applyBorder="0" applyAlignment="0" applyProtection="0">
      <alignment vertical="center"/>
    </xf>
    <xf numFmtId="0" fontId="24" fillId="1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 borderId="3" applyNumberFormat="0" applyFont="0" applyAlignment="0" applyProtection="0">
      <alignment vertical="center"/>
    </xf>
    <xf numFmtId="0" fontId="24" fillId="22"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2" applyNumberFormat="0" applyFill="0" applyAlignment="0" applyProtection="0">
      <alignment vertical="center"/>
    </xf>
    <xf numFmtId="0" fontId="13" fillId="0" borderId="2" applyNumberFormat="0" applyFill="0" applyAlignment="0" applyProtection="0">
      <alignment vertical="center"/>
    </xf>
    <xf numFmtId="0" fontId="24" fillId="17" borderId="0" applyNumberFormat="0" applyBorder="0" applyAlignment="0" applyProtection="0">
      <alignment vertical="center"/>
    </xf>
    <xf numFmtId="0" fontId="16" fillId="0" borderId="4" applyNumberFormat="0" applyFill="0" applyAlignment="0" applyProtection="0">
      <alignment vertical="center"/>
    </xf>
    <xf numFmtId="0" fontId="24" fillId="21" borderId="0" applyNumberFormat="0" applyBorder="0" applyAlignment="0" applyProtection="0">
      <alignment vertical="center"/>
    </xf>
    <xf numFmtId="0" fontId="29" fillId="14" borderId="8" applyNumberFormat="0" applyAlignment="0" applyProtection="0">
      <alignment vertical="center"/>
    </xf>
    <xf numFmtId="0" fontId="23" fillId="14" borderId="5" applyNumberFormat="0" applyAlignment="0" applyProtection="0">
      <alignment vertical="center"/>
    </xf>
    <xf numFmtId="0" fontId="22" fillId="10" borderId="6" applyNumberFormat="0" applyAlignment="0" applyProtection="0">
      <alignment vertical="center"/>
    </xf>
    <xf numFmtId="0" fontId="20" fillId="29" borderId="0" applyNumberFormat="0" applyBorder="0" applyAlignment="0" applyProtection="0">
      <alignment vertical="center"/>
    </xf>
    <xf numFmtId="0" fontId="24" fillId="32" borderId="0" applyNumberFormat="0" applyBorder="0" applyAlignment="0" applyProtection="0">
      <alignment vertical="center"/>
    </xf>
    <xf numFmtId="0" fontId="25" fillId="0" borderId="7" applyNumberFormat="0" applyFill="0" applyAlignment="0" applyProtection="0">
      <alignment vertical="center"/>
    </xf>
    <xf numFmtId="0" fontId="31" fillId="0" borderId="9" applyNumberFormat="0" applyFill="0" applyAlignment="0" applyProtection="0">
      <alignment vertical="center"/>
    </xf>
    <xf numFmtId="0" fontId="30" fillId="28" borderId="0" applyNumberFormat="0" applyBorder="0" applyAlignment="0" applyProtection="0">
      <alignment vertical="center"/>
    </xf>
    <xf numFmtId="0" fontId="28" fillId="20" borderId="0" applyNumberFormat="0" applyBorder="0" applyAlignment="0" applyProtection="0">
      <alignment vertical="center"/>
    </xf>
    <xf numFmtId="0" fontId="20" fillId="13" borderId="0" applyNumberFormat="0" applyBorder="0" applyAlignment="0" applyProtection="0">
      <alignment vertical="center"/>
    </xf>
    <xf numFmtId="0" fontId="24" fillId="25"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27" borderId="0" applyNumberFormat="0" applyBorder="0" applyAlignment="0" applyProtection="0">
      <alignment vertical="center"/>
    </xf>
    <xf numFmtId="0" fontId="20" fillId="6" borderId="0" applyNumberFormat="0" applyBorder="0" applyAlignment="0" applyProtection="0">
      <alignment vertical="center"/>
    </xf>
    <xf numFmtId="0" fontId="24" fillId="24" borderId="0" applyNumberFormat="0" applyBorder="0" applyAlignment="0" applyProtection="0">
      <alignment vertical="center"/>
    </xf>
    <xf numFmtId="0" fontId="24" fillId="31" borderId="0" applyNumberFormat="0" applyBorder="0" applyAlignment="0" applyProtection="0">
      <alignment vertical="center"/>
    </xf>
    <xf numFmtId="0" fontId="20" fillId="26" borderId="0" applyNumberFormat="0" applyBorder="0" applyAlignment="0" applyProtection="0">
      <alignment vertical="center"/>
    </xf>
    <xf numFmtId="0" fontId="20" fillId="5" borderId="0" applyNumberFormat="0" applyBorder="0" applyAlignment="0" applyProtection="0">
      <alignment vertical="center"/>
    </xf>
    <xf numFmtId="0" fontId="24" fillId="23" borderId="0" applyNumberFormat="0" applyBorder="0" applyAlignment="0" applyProtection="0">
      <alignment vertical="center"/>
    </xf>
    <xf numFmtId="0" fontId="20" fillId="8" borderId="0" applyNumberFormat="0" applyBorder="0" applyAlignment="0" applyProtection="0">
      <alignment vertical="center"/>
    </xf>
    <xf numFmtId="0" fontId="24" fillId="16" borderId="0" applyNumberFormat="0" applyBorder="0" applyAlignment="0" applyProtection="0">
      <alignment vertical="center"/>
    </xf>
    <xf numFmtId="0" fontId="24" fillId="30" borderId="0" applyNumberFormat="0" applyBorder="0" applyAlignment="0" applyProtection="0">
      <alignment vertical="center"/>
    </xf>
    <xf numFmtId="0" fontId="20" fillId="4" borderId="0" applyNumberFormat="0" applyBorder="0" applyAlignment="0" applyProtection="0">
      <alignment vertical="center"/>
    </xf>
    <xf numFmtId="0" fontId="24" fillId="19" borderId="0" applyNumberFormat="0" applyBorder="0" applyAlignment="0" applyProtection="0">
      <alignment vertical="center"/>
    </xf>
  </cellStyleXfs>
  <cellXfs count="19">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7" fillId="0" borderId="0" xfId="0" applyFont="1" applyFill="1" applyAlignment="1">
      <alignmen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
  <sheetViews>
    <sheetView tabSelected="1" topLeftCell="A5" workbookViewId="0">
      <selection activeCell="H5" sqref="H5"/>
    </sheetView>
  </sheetViews>
  <sheetFormatPr defaultColWidth="9" defaultRowHeight="14"/>
  <cols>
    <col min="1" max="1" width="9" style="1" customWidth="1"/>
    <col min="2" max="2" width="28" style="1" customWidth="1"/>
    <col min="3" max="3" width="12.7545454545455" style="1" customWidth="1"/>
    <col min="4" max="4" width="12" style="1" hidden="1" customWidth="1"/>
    <col min="5" max="5" width="9.87272727272727" style="1" customWidth="1"/>
    <col min="6" max="6" width="7.25454545454545" style="1" customWidth="1"/>
    <col min="7" max="7" width="9" style="1" hidden="1" customWidth="1"/>
    <col min="8" max="8" width="9" style="1" customWidth="1"/>
    <col min="9" max="9" width="7.87272727272727" style="1" customWidth="1"/>
    <col min="10" max="10" width="10.7818181818182" style="1" customWidth="1"/>
    <col min="11" max="11" width="13.8727272727273" style="1" customWidth="1"/>
    <col min="12" max="12" width="13.1272727272727" style="1" customWidth="1"/>
    <col min="13" max="13" width="12.5" style="1" customWidth="1"/>
    <col min="14" max="14" width="12.6272727272727" style="1" customWidth="1"/>
    <col min="15" max="16" width="13" style="1" customWidth="1"/>
    <col min="17" max="17" width="12.6272727272727" style="1"/>
    <col min="18" max="16384" width="9" style="1"/>
  </cols>
  <sheetData>
    <row r="1" ht="21" spans="1:1">
      <c r="A1" s="10" t="s">
        <v>0</v>
      </c>
    </row>
    <row r="2" s="1" customFormat="1" ht="48" customHeight="1" spans="1:17">
      <c r="A2" s="2" t="s">
        <v>1</v>
      </c>
      <c r="B2" s="3"/>
      <c r="C2" s="3"/>
      <c r="D2" s="3"/>
      <c r="E2" s="3"/>
      <c r="F2" s="3"/>
      <c r="G2" s="3"/>
      <c r="H2" s="3"/>
      <c r="I2" s="3"/>
      <c r="J2" s="3"/>
      <c r="K2" s="3"/>
      <c r="L2" s="3"/>
      <c r="M2" s="3"/>
      <c r="N2" s="3"/>
      <c r="O2" s="3"/>
      <c r="P2" s="3"/>
      <c r="Q2" s="3"/>
    </row>
    <row r="3" s="1" customFormat="1" ht="123" customHeight="1" spans="1:17">
      <c r="A3" s="11" t="s">
        <v>2</v>
      </c>
      <c r="B3" s="11" t="s">
        <v>3</v>
      </c>
      <c r="C3" s="11" t="s">
        <v>4</v>
      </c>
      <c r="D3" s="11" t="s">
        <v>5</v>
      </c>
      <c r="E3" s="11" t="s">
        <v>6</v>
      </c>
      <c r="F3" s="11" t="s">
        <v>7</v>
      </c>
      <c r="G3" s="11" t="s">
        <v>8</v>
      </c>
      <c r="H3" s="11" t="s">
        <v>9</v>
      </c>
      <c r="I3" s="11" t="s">
        <v>10</v>
      </c>
      <c r="J3" s="11" t="s">
        <v>11</v>
      </c>
      <c r="K3" s="16" t="s">
        <v>12</v>
      </c>
      <c r="L3" s="16" t="s">
        <v>13</v>
      </c>
      <c r="M3" s="16" t="s">
        <v>14</v>
      </c>
      <c r="N3" s="16" t="s">
        <v>15</v>
      </c>
      <c r="O3" s="16" t="s">
        <v>16</v>
      </c>
      <c r="P3" s="16" t="s">
        <v>17</v>
      </c>
      <c r="Q3" s="16" t="s">
        <v>18</v>
      </c>
    </row>
    <row r="4" s="1" customFormat="1" ht="49" customHeight="1" spans="1:17">
      <c r="A4" s="12"/>
      <c r="B4" s="12" t="s">
        <v>19</v>
      </c>
      <c r="C4" s="12">
        <f>AVERAGE(C5:C17)</f>
        <v>620654.615384615</v>
      </c>
      <c r="D4" s="13">
        <f t="shared" ref="D4:Q4" si="0">AVERAGE(D5:D17)</f>
        <v>10.9038461538462</v>
      </c>
      <c r="E4" s="13">
        <f t="shared" si="0"/>
        <v>55.2307692307692</v>
      </c>
      <c r="F4" s="13">
        <f t="shared" si="0"/>
        <v>3.38461538461538</v>
      </c>
      <c r="G4" s="13">
        <f t="shared" si="0"/>
        <v>343.423076923077</v>
      </c>
      <c r="H4" s="13">
        <f t="shared" si="0"/>
        <v>23.1538461538462</v>
      </c>
      <c r="I4" s="13">
        <f t="shared" si="0"/>
        <v>1.46153846153846</v>
      </c>
      <c r="J4" s="13">
        <f t="shared" si="0"/>
        <v>1.76923076923077</v>
      </c>
      <c r="K4" s="13">
        <f t="shared" si="0"/>
        <v>229682.32</v>
      </c>
      <c r="L4" s="13">
        <f t="shared" si="0"/>
        <v>11057.13185069</v>
      </c>
      <c r="M4" s="13">
        <f t="shared" si="0"/>
        <v>37381.2242678112</v>
      </c>
      <c r="N4" s="13">
        <f t="shared" si="0"/>
        <v>1858.42312038384</v>
      </c>
      <c r="O4" s="13">
        <f t="shared" si="0"/>
        <v>41944.3776866167</v>
      </c>
      <c r="P4" s="13">
        <f t="shared" si="0"/>
        <v>39662.8009772139</v>
      </c>
      <c r="Q4" s="18">
        <f t="shared" si="0"/>
        <v>961.822841099446</v>
      </c>
    </row>
    <row r="5" s="1" customFormat="1" ht="42" customHeight="1" spans="1:17">
      <c r="A5" s="14">
        <v>1</v>
      </c>
      <c r="B5" s="15" t="s">
        <v>20</v>
      </c>
      <c r="C5" s="15">
        <v>514014</v>
      </c>
      <c r="D5" s="15">
        <v>9</v>
      </c>
      <c r="E5" s="15">
        <v>32.5</v>
      </c>
      <c r="F5" s="15">
        <v>6</v>
      </c>
      <c r="G5" s="15">
        <v>282</v>
      </c>
      <c r="H5" s="15">
        <v>45</v>
      </c>
      <c r="I5" s="15">
        <v>3</v>
      </c>
      <c r="J5" s="15">
        <v>3</v>
      </c>
      <c r="K5" s="17">
        <v>433079.28</v>
      </c>
      <c r="L5" s="17">
        <f t="shared" ref="L5:L17" si="1">C5/E5</f>
        <v>15815.8153846154</v>
      </c>
      <c r="M5" s="17">
        <f t="shared" ref="M5:M17" si="2">L5*F5</f>
        <v>94894.8923076923</v>
      </c>
      <c r="N5" s="17">
        <f t="shared" ref="N5:N17" si="3">C5/G5</f>
        <v>1822.74468085106</v>
      </c>
      <c r="O5" s="17">
        <f t="shared" ref="O5:O17" si="4">N5*H5</f>
        <v>82023.5106382979</v>
      </c>
      <c r="P5" s="17">
        <f t="shared" ref="P5:P17" si="5">(O5+M5)/2</f>
        <v>88459.2014729951</v>
      </c>
      <c r="Q5" s="17">
        <f t="shared" ref="Q5:Q17" si="6">(K5+P5)/H5/12</f>
        <v>965.812002727769</v>
      </c>
    </row>
    <row r="6" s="1" customFormat="1" ht="42" customHeight="1" spans="1:17">
      <c r="A6" s="14">
        <v>2</v>
      </c>
      <c r="B6" s="15" t="s">
        <v>21</v>
      </c>
      <c r="C6" s="15">
        <v>381109</v>
      </c>
      <c r="D6" s="15">
        <v>6</v>
      </c>
      <c r="E6" s="15">
        <v>36</v>
      </c>
      <c r="F6" s="15">
        <v>2</v>
      </c>
      <c r="G6" s="15">
        <v>223</v>
      </c>
      <c r="H6" s="15">
        <v>15</v>
      </c>
      <c r="I6" s="15">
        <v>1</v>
      </c>
      <c r="J6" s="15">
        <v>1</v>
      </c>
      <c r="K6" s="17">
        <v>144479.76</v>
      </c>
      <c r="L6" s="17">
        <f t="shared" si="1"/>
        <v>10586.3611111111</v>
      </c>
      <c r="M6" s="17">
        <f t="shared" si="2"/>
        <v>21172.7222222222</v>
      </c>
      <c r="N6" s="17">
        <f t="shared" si="3"/>
        <v>1709.00896860987</v>
      </c>
      <c r="O6" s="17">
        <f t="shared" si="4"/>
        <v>25635.134529148</v>
      </c>
      <c r="P6" s="17">
        <f t="shared" si="5"/>
        <v>23403.9283756851</v>
      </c>
      <c r="Q6" s="17">
        <f t="shared" si="6"/>
        <v>932.687157642695</v>
      </c>
    </row>
    <row r="7" s="1" customFormat="1" ht="42" customHeight="1" spans="1:17">
      <c r="A7" s="14">
        <v>3</v>
      </c>
      <c r="B7" s="15" t="s">
        <v>22</v>
      </c>
      <c r="C7" s="15">
        <v>829581</v>
      </c>
      <c r="D7" s="15">
        <v>15</v>
      </c>
      <c r="E7" s="15">
        <v>82.5</v>
      </c>
      <c r="F7" s="15">
        <v>2</v>
      </c>
      <c r="G7" s="15">
        <v>513</v>
      </c>
      <c r="H7" s="15">
        <v>15</v>
      </c>
      <c r="I7" s="15">
        <v>1</v>
      </c>
      <c r="J7" s="15">
        <v>1</v>
      </c>
      <c r="K7" s="17">
        <v>144480</v>
      </c>
      <c r="L7" s="17">
        <f t="shared" si="1"/>
        <v>10055.5272727273</v>
      </c>
      <c r="M7" s="17">
        <f t="shared" si="2"/>
        <v>20111.0545454545</v>
      </c>
      <c r="N7" s="17">
        <f t="shared" si="3"/>
        <v>1617.11695906433</v>
      </c>
      <c r="O7" s="17">
        <f t="shared" si="4"/>
        <v>24256.7543859649</v>
      </c>
      <c r="P7" s="17">
        <f t="shared" si="5"/>
        <v>22183.9044657097</v>
      </c>
      <c r="Q7" s="17">
        <f t="shared" si="6"/>
        <v>925.910580365054</v>
      </c>
    </row>
    <row r="8" s="1" customFormat="1" ht="42" customHeight="1" spans="1:17">
      <c r="A8" s="14">
        <v>4</v>
      </c>
      <c r="B8" s="15" t="s">
        <v>23</v>
      </c>
      <c r="C8" s="15">
        <v>394974</v>
      </c>
      <c r="D8" s="15">
        <v>11.75</v>
      </c>
      <c r="E8" s="15">
        <v>48.5</v>
      </c>
      <c r="F8" s="15">
        <v>2</v>
      </c>
      <c r="G8" s="15">
        <v>274</v>
      </c>
      <c r="H8" s="15">
        <v>15</v>
      </c>
      <c r="I8" s="15">
        <v>1</v>
      </c>
      <c r="J8" s="15">
        <v>1</v>
      </c>
      <c r="K8" s="17">
        <v>144599.76</v>
      </c>
      <c r="L8" s="17">
        <f t="shared" si="1"/>
        <v>8143.79381443299</v>
      </c>
      <c r="M8" s="17">
        <f t="shared" si="2"/>
        <v>16287.587628866</v>
      </c>
      <c r="N8" s="17">
        <f t="shared" si="3"/>
        <v>1441.51094890511</v>
      </c>
      <c r="O8" s="17">
        <f t="shared" si="4"/>
        <v>21622.6642335766</v>
      </c>
      <c r="P8" s="17">
        <f t="shared" si="5"/>
        <v>18955.1259312213</v>
      </c>
      <c r="Q8" s="17">
        <f t="shared" si="6"/>
        <v>908.638255173452</v>
      </c>
    </row>
    <row r="9" s="1" customFormat="1" ht="42" customHeight="1" spans="1:17">
      <c r="A9" s="14">
        <v>5</v>
      </c>
      <c r="B9" s="15" t="s">
        <v>24</v>
      </c>
      <c r="C9" s="15">
        <v>563100</v>
      </c>
      <c r="D9" s="15">
        <v>9</v>
      </c>
      <c r="E9" s="15">
        <v>43</v>
      </c>
      <c r="F9" s="15">
        <v>2</v>
      </c>
      <c r="G9" s="15">
        <v>292</v>
      </c>
      <c r="H9" s="15">
        <v>15</v>
      </c>
      <c r="I9" s="15">
        <v>1</v>
      </c>
      <c r="J9" s="15">
        <v>1</v>
      </c>
      <c r="K9" s="17">
        <v>145079.76</v>
      </c>
      <c r="L9" s="17">
        <f t="shared" si="1"/>
        <v>13095.3488372093</v>
      </c>
      <c r="M9" s="17">
        <f t="shared" si="2"/>
        <v>26190.6976744186</v>
      </c>
      <c r="N9" s="17">
        <f t="shared" si="3"/>
        <v>1928.42465753425</v>
      </c>
      <c r="O9" s="17">
        <f t="shared" si="4"/>
        <v>28926.3698630137</v>
      </c>
      <c r="P9" s="17">
        <f t="shared" si="5"/>
        <v>27558.5337687162</v>
      </c>
      <c r="Q9" s="17">
        <f t="shared" si="6"/>
        <v>959.101632048423</v>
      </c>
    </row>
    <row r="10" s="1" customFormat="1" ht="42" customHeight="1" spans="1:17">
      <c r="A10" s="14">
        <v>6</v>
      </c>
      <c r="B10" s="15" t="s">
        <v>25</v>
      </c>
      <c r="C10" s="15">
        <v>650511</v>
      </c>
      <c r="D10" s="15">
        <v>11</v>
      </c>
      <c r="E10" s="15">
        <v>51</v>
      </c>
      <c r="F10" s="15">
        <v>2</v>
      </c>
      <c r="G10" s="15">
        <v>344</v>
      </c>
      <c r="H10" s="15">
        <v>15</v>
      </c>
      <c r="I10" s="15">
        <v>1</v>
      </c>
      <c r="J10" s="15">
        <v>1</v>
      </c>
      <c r="K10" s="17">
        <v>144599.76</v>
      </c>
      <c r="L10" s="17">
        <f t="shared" si="1"/>
        <v>12755.1176470588</v>
      </c>
      <c r="M10" s="17">
        <f t="shared" si="2"/>
        <v>25510.2352941176</v>
      </c>
      <c r="N10" s="17">
        <f t="shared" si="3"/>
        <v>1891.02034883721</v>
      </c>
      <c r="O10" s="17">
        <f t="shared" si="4"/>
        <v>28365.3052325581</v>
      </c>
      <c r="P10" s="17">
        <f t="shared" si="5"/>
        <v>26937.7702633379</v>
      </c>
      <c r="Q10" s="17">
        <f t="shared" si="6"/>
        <v>952.986279240766</v>
      </c>
    </row>
    <row r="11" s="1" customFormat="1" ht="42" customHeight="1" spans="1:17">
      <c r="A11" s="14">
        <v>7</v>
      </c>
      <c r="B11" s="15" t="s">
        <v>26</v>
      </c>
      <c r="C11" s="15">
        <v>1972773</v>
      </c>
      <c r="D11" s="15">
        <v>25</v>
      </c>
      <c r="E11" s="15">
        <v>113</v>
      </c>
      <c r="F11" s="15">
        <v>4</v>
      </c>
      <c r="G11" s="15">
        <v>745</v>
      </c>
      <c r="H11" s="15">
        <v>30</v>
      </c>
      <c r="I11" s="15">
        <v>2</v>
      </c>
      <c r="J11" s="15">
        <v>2</v>
      </c>
      <c r="K11" s="17">
        <v>285359</v>
      </c>
      <c r="L11" s="17">
        <f t="shared" si="1"/>
        <v>17458.1681415929</v>
      </c>
      <c r="M11" s="17">
        <f t="shared" si="2"/>
        <v>69832.6725663717</v>
      </c>
      <c r="N11" s="17">
        <f t="shared" si="3"/>
        <v>2648.01744966443</v>
      </c>
      <c r="O11" s="17">
        <f t="shared" si="4"/>
        <v>79440.5234899329</v>
      </c>
      <c r="P11" s="17">
        <f t="shared" si="5"/>
        <v>74636.5980281523</v>
      </c>
      <c r="Q11" s="17">
        <f t="shared" si="6"/>
        <v>999.987772300423</v>
      </c>
    </row>
    <row r="12" s="1" customFormat="1" ht="42" customHeight="1" spans="1:17">
      <c r="A12" s="14">
        <v>8</v>
      </c>
      <c r="B12" s="15" t="s">
        <v>27</v>
      </c>
      <c r="C12" s="15">
        <v>541769</v>
      </c>
      <c r="D12" s="15">
        <v>10</v>
      </c>
      <c r="E12" s="15">
        <v>68.5</v>
      </c>
      <c r="F12" s="15">
        <v>6</v>
      </c>
      <c r="G12" s="15">
        <v>434</v>
      </c>
      <c r="H12" s="15">
        <v>40</v>
      </c>
      <c r="I12" s="15">
        <v>2</v>
      </c>
      <c r="J12" s="15">
        <v>4</v>
      </c>
      <c r="K12" s="17">
        <v>411077.28</v>
      </c>
      <c r="L12" s="17">
        <f t="shared" si="1"/>
        <v>7909.03649635037</v>
      </c>
      <c r="M12" s="17">
        <f t="shared" si="2"/>
        <v>47454.2189781022</v>
      </c>
      <c r="N12" s="17">
        <f t="shared" si="3"/>
        <v>1248.31566820276</v>
      </c>
      <c r="O12" s="17">
        <f t="shared" si="4"/>
        <v>49932.6267281106</v>
      </c>
      <c r="P12" s="17">
        <f t="shared" si="5"/>
        <v>48693.4228531064</v>
      </c>
      <c r="Q12" s="17">
        <f t="shared" si="6"/>
        <v>957.855630943972</v>
      </c>
    </row>
    <row r="13" s="1" customFormat="1" ht="42" customHeight="1" spans="1:17">
      <c r="A13" s="14">
        <v>9</v>
      </c>
      <c r="B13" s="15" t="s">
        <v>28</v>
      </c>
      <c r="C13" s="15">
        <v>530590</v>
      </c>
      <c r="D13" s="15">
        <v>15</v>
      </c>
      <c r="E13" s="15">
        <v>64.5</v>
      </c>
      <c r="F13" s="15">
        <v>3</v>
      </c>
      <c r="G13" s="15">
        <v>382.5</v>
      </c>
      <c r="H13" s="15">
        <v>20</v>
      </c>
      <c r="I13" s="15">
        <v>1</v>
      </c>
      <c r="J13" s="15">
        <v>2</v>
      </c>
      <c r="K13" s="17">
        <v>205358.64</v>
      </c>
      <c r="L13" s="17">
        <f t="shared" si="1"/>
        <v>8226.2015503876</v>
      </c>
      <c r="M13" s="17">
        <f t="shared" si="2"/>
        <v>24678.6046511628</v>
      </c>
      <c r="N13" s="17">
        <f t="shared" si="3"/>
        <v>1387.16339869281</v>
      </c>
      <c r="O13" s="17">
        <f t="shared" si="4"/>
        <v>27743.2679738562</v>
      </c>
      <c r="P13" s="17">
        <f t="shared" si="5"/>
        <v>26210.9363125095</v>
      </c>
      <c r="Q13" s="17">
        <f t="shared" si="6"/>
        <v>964.873234635456</v>
      </c>
    </row>
    <row r="14" s="1" customFormat="1" ht="42" customHeight="1" spans="1:17">
      <c r="A14" s="14">
        <v>10</v>
      </c>
      <c r="B14" s="15" t="s">
        <v>29</v>
      </c>
      <c r="C14" s="15">
        <v>280988</v>
      </c>
      <c r="D14" s="15">
        <v>5</v>
      </c>
      <c r="E14" s="15">
        <v>28</v>
      </c>
      <c r="F14" s="15">
        <v>3</v>
      </c>
      <c r="G14" s="15">
        <v>134</v>
      </c>
      <c r="H14" s="15">
        <v>20</v>
      </c>
      <c r="I14" s="15">
        <v>1</v>
      </c>
      <c r="J14" s="15">
        <v>2</v>
      </c>
      <c r="K14" s="17">
        <v>205358.64</v>
      </c>
      <c r="L14" s="17">
        <f t="shared" si="1"/>
        <v>10035.2857142857</v>
      </c>
      <c r="M14" s="17">
        <f t="shared" si="2"/>
        <v>30105.8571428571</v>
      </c>
      <c r="N14" s="17">
        <f t="shared" si="3"/>
        <v>2096.92537313433</v>
      </c>
      <c r="O14" s="17">
        <f t="shared" si="4"/>
        <v>41938.5074626866</v>
      </c>
      <c r="P14" s="17">
        <f t="shared" si="5"/>
        <v>36022.1823027719</v>
      </c>
      <c r="Q14" s="17">
        <f t="shared" si="6"/>
        <v>1005.75342626155</v>
      </c>
    </row>
    <row r="15" s="1" customFormat="1" ht="42" customHeight="1" spans="1:17">
      <c r="A15" s="14">
        <v>11</v>
      </c>
      <c r="B15" s="15" t="s">
        <v>30</v>
      </c>
      <c r="C15" s="15">
        <v>299401</v>
      </c>
      <c r="D15" s="15">
        <v>8</v>
      </c>
      <c r="E15" s="15">
        <v>42.5</v>
      </c>
      <c r="F15" s="15">
        <v>4</v>
      </c>
      <c r="G15" s="15">
        <v>273</v>
      </c>
      <c r="H15" s="15">
        <v>16</v>
      </c>
      <c r="I15" s="15">
        <v>1</v>
      </c>
      <c r="J15" s="15">
        <v>1</v>
      </c>
      <c r="K15" s="17">
        <v>144599</v>
      </c>
      <c r="L15" s="17">
        <f t="shared" si="1"/>
        <v>7044.72941176471</v>
      </c>
      <c r="M15" s="17">
        <f t="shared" si="2"/>
        <v>28178.9176470588</v>
      </c>
      <c r="N15" s="17">
        <f t="shared" si="3"/>
        <v>1096.70695970696</v>
      </c>
      <c r="O15" s="17">
        <f t="shared" si="4"/>
        <v>17547.3113553114</v>
      </c>
      <c r="P15" s="17">
        <f t="shared" si="5"/>
        <v>22863.1145011851</v>
      </c>
      <c r="Q15" s="17">
        <f t="shared" si="6"/>
        <v>872.198513027006</v>
      </c>
    </row>
    <row r="16" s="1" customFormat="1" ht="42" customHeight="1" spans="1:17">
      <c r="A16" s="14">
        <v>12</v>
      </c>
      <c r="B16" s="15" t="s">
        <v>31</v>
      </c>
      <c r="C16" s="15">
        <v>717000</v>
      </c>
      <c r="D16" s="15">
        <v>14</v>
      </c>
      <c r="E16" s="15">
        <v>79</v>
      </c>
      <c r="F16" s="15">
        <v>6</v>
      </c>
      <c r="G16" s="15">
        <v>462.5</v>
      </c>
      <c r="H16" s="15">
        <v>40</v>
      </c>
      <c r="I16" s="15">
        <v>3</v>
      </c>
      <c r="J16" s="15">
        <v>3</v>
      </c>
      <c r="K16" s="17">
        <v>433079.28</v>
      </c>
      <c r="L16" s="17">
        <f t="shared" si="1"/>
        <v>9075.94936708861</v>
      </c>
      <c r="M16" s="17">
        <f t="shared" si="2"/>
        <v>54455.6962025316</v>
      </c>
      <c r="N16" s="17">
        <f t="shared" si="3"/>
        <v>1550.27027027027</v>
      </c>
      <c r="O16" s="17">
        <f t="shared" si="4"/>
        <v>62010.8108108108</v>
      </c>
      <c r="P16" s="17">
        <f t="shared" si="5"/>
        <v>58233.2535066712</v>
      </c>
      <c r="Q16" s="17">
        <f t="shared" si="6"/>
        <v>1023.5677781389</v>
      </c>
    </row>
    <row r="17" s="1" customFormat="1" ht="42" customHeight="1" spans="1:17">
      <c r="A17" s="14">
        <v>13</v>
      </c>
      <c r="B17" s="15" t="s">
        <v>32</v>
      </c>
      <c r="C17" s="15">
        <v>392700</v>
      </c>
      <c r="D17" s="15">
        <v>3</v>
      </c>
      <c r="E17" s="15">
        <v>29</v>
      </c>
      <c r="F17" s="15">
        <v>2</v>
      </c>
      <c r="G17" s="15">
        <v>105.5</v>
      </c>
      <c r="H17" s="15">
        <v>15</v>
      </c>
      <c r="I17" s="15">
        <v>1</v>
      </c>
      <c r="J17" s="15">
        <v>1</v>
      </c>
      <c r="K17" s="17">
        <v>144720</v>
      </c>
      <c r="L17" s="17">
        <f t="shared" si="1"/>
        <v>13541.3793103448</v>
      </c>
      <c r="M17" s="17">
        <f t="shared" si="2"/>
        <v>27082.7586206897</v>
      </c>
      <c r="N17" s="17">
        <f t="shared" si="3"/>
        <v>3722.27488151659</v>
      </c>
      <c r="O17" s="17">
        <f t="shared" si="4"/>
        <v>55834.1232227488</v>
      </c>
      <c r="P17" s="17">
        <f t="shared" si="5"/>
        <v>41458.4409217192</v>
      </c>
      <c r="Q17" s="17">
        <f t="shared" si="6"/>
        <v>1034.32467178733</v>
      </c>
    </row>
  </sheetData>
  <mergeCells count="1">
    <mergeCell ref="A2:Q2"/>
  </mergeCells>
  <pageMargins left="0.156944444444444" right="0.75" top="0.314583333333333" bottom="0.590277777777778" header="0.0784722222222222" footer="0.5"/>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workbookViewId="0">
      <selection activeCell="Q16" sqref="Q16"/>
    </sheetView>
  </sheetViews>
  <sheetFormatPr defaultColWidth="9" defaultRowHeight="14"/>
  <cols>
    <col min="1" max="1" width="9" style="1"/>
    <col min="2" max="2" width="32.1272727272727" style="1" customWidth="1"/>
    <col min="3" max="3" width="12.7545454545455" style="1" customWidth="1"/>
    <col min="4" max="10" width="9" style="1"/>
    <col min="11" max="11" width="13.8727272727273" style="1" customWidth="1"/>
    <col min="12" max="12" width="12.7545454545455" style="1" customWidth="1"/>
    <col min="13" max="13" width="12.5" style="1" customWidth="1"/>
    <col min="14" max="14" width="12.6272727272727" style="1" customWidth="1"/>
    <col min="15" max="16" width="13" style="1" customWidth="1"/>
    <col min="17" max="17" width="12.6272727272727" style="1"/>
    <col min="18" max="16384" width="9" style="1"/>
  </cols>
  <sheetData>
    <row r="1" s="1" customFormat="1" ht="48" customHeight="1" spans="1:17">
      <c r="A1" s="2" t="s">
        <v>33</v>
      </c>
      <c r="B1" s="3"/>
      <c r="C1" s="3"/>
      <c r="D1" s="3"/>
      <c r="E1" s="3"/>
      <c r="F1" s="3"/>
      <c r="G1" s="3"/>
      <c r="H1" s="3"/>
      <c r="I1" s="3"/>
      <c r="J1" s="3"/>
      <c r="K1" s="3"/>
      <c r="L1" s="3"/>
      <c r="M1" s="3"/>
      <c r="N1" s="3"/>
      <c r="O1" s="3"/>
      <c r="P1" s="3"/>
      <c r="Q1" s="3"/>
    </row>
    <row r="2" s="1" customFormat="1" ht="123" customHeight="1" spans="1:17">
      <c r="A2" s="4" t="s">
        <v>2</v>
      </c>
      <c r="B2" s="4" t="s">
        <v>3</v>
      </c>
      <c r="C2" s="4" t="s">
        <v>4</v>
      </c>
      <c r="D2" s="4" t="s">
        <v>5</v>
      </c>
      <c r="E2" s="4" t="s">
        <v>6</v>
      </c>
      <c r="F2" s="4" t="s">
        <v>7</v>
      </c>
      <c r="G2" s="4" t="s">
        <v>8</v>
      </c>
      <c r="H2" s="4" t="s">
        <v>9</v>
      </c>
      <c r="I2" s="4" t="s">
        <v>10</v>
      </c>
      <c r="J2" s="4" t="s">
        <v>11</v>
      </c>
      <c r="K2" s="8" t="s">
        <v>12</v>
      </c>
      <c r="L2" s="8" t="s">
        <v>13</v>
      </c>
      <c r="M2" s="8" t="s">
        <v>14</v>
      </c>
      <c r="N2" s="8" t="s">
        <v>15</v>
      </c>
      <c r="O2" s="8" t="s">
        <v>16</v>
      </c>
      <c r="P2" s="8" t="s">
        <v>17</v>
      </c>
      <c r="Q2" s="8" t="s">
        <v>18</v>
      </c>
    </row>
    <row r="3" s="1" customFormat="1" ht="42" customHeight="1" spans="1:17">
      <c r="A3" s="5">
        <v>1</v>
      </c>
      <c r="B3" s="6" t="s">
        <v>20</v>
      </c>
      <c r="C3" s="7">
        <v>514014</v>
      </c>
      <c r="D3" s="7">
        <v>9</v>
      </c>
      <c r="E3" s="7">
        <v>32.5</v>
      </c>
      <c r="F3" s="7">
        <v>6</v>
      </c>
      <c r="G3" s="7">
        <v>282</v>
      </c>
      <c r="H3" s="7">
        <v>45</v>
      </c>
      <c r="I3" s="7">
        <v>3</v>
      </c>
      <c r="J3" s="7">
        <v>3</v>
      </c>
      <c r="K3" s="9">
        <v>433079.28</v>
      </c>
      <c r="L3" s="9">
        <f t="shared" ref="L3:L15" si="0">C3/E3</f>
        <v>15815.8153846154</v>
      </c>
      <c r="M3" s="9">
        <f t="shared" ref="M3:M15" si="1">L3*F3</f>
        <v>94894.8923076923</v>
      </c>
      <c r="N3" s="9">
        <f t="shared" ref="N3:N15" si="2">C3/G3</f>
        <v>1822.74468085106</v>
      </c>
      <c r="O3" s="9">
        <f t="shared" ref="O3:O15" si="3">N3*H3</f>
        <v>82023.5106382979</v>
      </c>
      <c r="P3" s="9">
        <f t="shared" ref="P3:P15" si="4">(O3+M3)/2</f>
        <v>88459.2014729951</v>
      </c>
      <c r="Q3" s="9">
        <f t="shared" ref="Q3:Q15" si="5">(K3+P3)/H3/12</f>
        <v>965.812002727769</v>
      </c>
    </row>
    <row r="4" s="1" customFormat="1" ht="42" customHeight="1" spans="1:17">
      <c r="A4" s="5">
        <v>2</v>
      </c>
      <c r="B4" s="6" t="s">
        <v>21</v>
      </c>
      <c r="C4" s="7">
        <v>381109</v>
      </c>
      <c r="D4" s="7">
        <v>6</v>
      </c>
      <c r="E4" s="7">
        <v>36</v>
      </c>
      <c r="F4" s="7">
        <v>2</v>
      </c>
      <c r="G4" s="7">
        <v>223</v>
      </c>
      <c r="H4" s="7">
        <v>15</v>
      </c>
      <c r="I4" s="7">
        <v>1</v>
      </c>
      <c r="J4" s="7">
        <v>1</v>
      </c>
      <c r="K4" s="9">
        <v>144479.76</v>
      </c>
      <c r="L4" s="9">
        <f t="shared" si="0"/>
        <v>10586.3611111111</v>
      </c>
      <c r="M4" s="9">
        <f t="shared" si="1"/>
        <v>21172.7222222222</v>
      </c>
      <c r="N4" s="9">
        <f t="shared" si="2"/>
        <v>1709.00896860987</v>
      </c>
      <c r="O4" s="9">
        <f t="shared" si="3"/>
        <v>25635.134529148</v>
      </c>
      <c r="P4" s="9">
        <f t="shared" si="4"/>
        <v>23403.9283756851</v>
      </c>
      <c r="Q4" s="9">
        <f t="shared" si="5"/>
        <v>932.687157642695</v>
      </c>
    </row>
    <row r="5" s="1" customFormat="1" ht="42" customHeight="1" spans="1:17">
      <c r="A5" s="5">
        <v>3</v>
      </c>
      <c r="B5" s="6" t="s">
        <v>22</v>
      </c>
      <c r="C5" s="7">
        <v>829581</v>
      </c>
      <c r="D5" s="7">
        <v>15</v>
      </c>
      <c r="E5" s="7">
        <v>82.5</v>
      </c>
      <c r="F5" s="7">
        <v>2</v>
      </c>
      <c r="G5" s="7">
        <v>513</v>
      </c>
      <c r="H5" s="7">
        <v>15</v>
      </c>
      <c r="I5" s="7">
        <v>1</v>
      </c>
      <c r="J5" s="7">
        <v>1</v>
      </c>
      <c r="K5" s="9">
        <v>144480</v>
      </c>
      <c r="L5" s="9">
        <f t="shared" si="0"/>
        <v>10055.5272727273</v>
      </c>
      <c r="M5" s="9">
        <f t="shared" si="1"/>
        <v>20111.0545454545</v>
      </c>
      <c r="N5" s="9">
        <f t="shared" si="2"/>
        <v>1617.11695906433</v>
      </c>
      <c r="O5" s="9">
        <f t="shared" si="3"/>
        <v>24256.7543859649</v>
      </c>
      <c r="P5" s="9">
        <f t="shared" si="4"/>
        <v>22183.9044657097</v>
      </c>
      <c r="Q5" s="9">
        <f t="shared" si="5"/>
        <v>925.910580365054</v>
      </c>
    </row>
    <row r="6" s="1" customFormat="1" ht="42" customHeight="1" spans="1:17">
      <c r="A6" s="5">
        <v>4</v>
      </c>
      <c r="B6" s="6" t="s">
        <v>23</v>
      </c>
      <c r="C6" s="7">
        <v>394974</v>
      </c>
      <c r="D6" s="7">
        <v>11.75</v>
      </c>
      <c r="E6" s="7">
        <v>48.5</v>
      </c>
      <c r="F6" s="7">
        <v>2</v>
      </c>
      <c r="G6" s="7">
        <v>274</v>
      </c>
      <c r="H6" s="7">
        <v>15</v>
      </c>
      <c r="I6" s="7">
        <v>1</v>
      </c>
      <c r="J6" s="7">
        <v>1</v>
      </c>
      <c r="K6" s="9">
        <v>144599.76</v>
      </c>
      <c r="L6" s="9">
        <f t="shared" si="0"/>
        <v>8143.79381443299</v>
      </c>
      <c r="M6" s="9">
        <f t="shared" si="1"/>
        <v>16287.587628866</v>
      </c>
      <c r="N6" s="9">
        <f t="shared" si="2"/>
        <v>1441.51094890511</v>
      </c>
      <c r="O6" s="9">
        <f t="shared" si="3"/>
        <v>21622.6642335766</v>
      </c>
      <c r="P6" s="9">
        <f t="shared" si="4"/>
        <v>18955.1259312213</v>
      </c>
      <c r="Q6" s="9">
        <f t="shared" si="5"/>
        <v>908.638255173452</v>
      </c>
    </row>
    <row r="7" s="1" customFormat="1" ht="42" customHeight="1" spans="1:17">
      <c r="A7" s="5">
        <v>5</v>
      </c>
      <c r="B7" s="6" t="s">
        <v>24</v>
      </c>
      <c r="C7" s="7">
        <v>563100</v>
      </c>
      <c r="D7" s="7">
        <v>9</v>
      </c>
      <c r="E7" s="7">
        <v>43</v>
      </c>
      <c r="F7" s="7">
        <v>2</v>
      </c>
      <c r="G7" s="7">
        <v>292</v>
      </c>
      <c r="H7" s="7">
        <v>15</v>
      </c>
      <c r="I7" s="7">
        <v>1</v>
      </c>
      <c r="J7" s="7">
        <v>1</v>
      </c>
      <c r="K7" s="9">
        <v>145079.76</v>
      </c>
      <c r="L7" s="9">
        <f t="shared" si="0"/>
        <v>13095.3488372093</v>
      </c>
      <c r="M7" s="9">
        <f t="shared" si="1"/>
        <v>26190.6976744186</v>
      </c>
      <c r="N7" s="9">
        <f t="shared" si="2"/>
        <v>1928.42465753425</v>
      </c>
      <c r="O7" s="9">
        <f t="shared" si="3"/>
        <v>28926.3698630137</v>
      </c>
      <c r="P7" s="9">
        <f t="shared" si="4"/>
        <v>27558.5337687162</v>
      </c>
      <c r="Q7" s="9">
        <f t="shared" si="5"/>
        <v>959.101632048423</v>
      </c>
    </row>
    <row r="8" s="1" customFormat="1" ht="42" customHeight="1" spans="1:17">
      <c r="A8" s="5">
        <v>6</v>
      </c>
      <c r="B8" s="6" t="s">
        <v>25</v>
      </c>
      <c r="C8" s="7">
        <v>650511</v>
      </c>
      <c r="D8" s="7">
        <v>11</v>
      </c>
      <c r="E8" s="7">
        <v>51</v>
      </c>
      <c r="F8" s="7">
        <v>2</v>
      </c>
      <c r="G8" s="7">
        <v>344</v>
      </c>
      <c r="H8" s="7">
        <v>15</v>
      </c>
      <c r="I8" s="7">
        <v>1</v>
      </c>
      <c r="J8" s="7">
        <v>1</v>
      </c>
      <c r="K8" s="9">
        <v>144599.76</v>
      </c>
      <c r="L8" s="9">
        <f t="shared" si="0"/>
        <v>12755.1176470588</v>
      </c>
      <c r="M8" s="9">
        <f t="shared" si="1"/>
        <v>25510.2352941176</v>
      </c>
      <c r="N8" s="9">
        <f t="shared" si="2"/>
        <v>1891.02034883721</v>
      </c>
      <c r="O8" s="9">
        <f t="shared" si="3"/>
        <v>28365.3052325581</v>
      </c>
      <c r="P8" s="9">
        <f t="shared" si="4"/>
        <v>26937.7702633379</v>
      </c>
      <c r="Q8" s="9">
        <f t="shared" si="5"/>
        <v>952.986279240766</v>
      </c>
    </row>
    <row r="9" s="1" customFormat="1" ht="42" customHeight="1" spans="1:17">
      <c r="A9" s="5">
        <v>7</v>
      </c>
      <c r="B9" s="6" t="s">
        <v>26</v>
      </c>
      <c r="C9" s="7">
        <v>1972773</v>
      </c>
      <c r="D9" s="7">
        <v>25</v>
      </c>
      <c r="E9" s="7">
        <v>113</v>
      </c>
      <c r="F9" s="7">
        <v>4</v>
      </c>
      <c r="G9" s="7">
        <v>745</v>
      </c>
      <c r="H9" s="7">
        <v>30</v>
      </c>
      <c r="I9" s="7">
        <v>2</v>
      </c>
      <c r="J9" s="7">
        <v>2</v>
      </c>
      <c r="K9" s="9">
        <v>285359</v>
      </c>
      <c r="L9" s="9">
        <f t="shared" si="0"/>
        <v>17458.1681415929</v>
      </c>
      <c r="M9" s="9">
        <f t="shared" si="1"/>
        <v>69832.6725663717</v>
      </c>
      <c r="N9" s="9">
        <f t="shared" si="2"/>
        <v>2648.01744966443</v>
      </c>
      <c r="O9" s="9">
        <f t="shared" si="3"/>
        <v>79440.5234899329</v>
      </c>
      <c r="P9" s="9">
        <f t="shared" si="4"/>
        <v>74636.5980281523</v>
      </c>
      <c r="Q9" s="9">
        <f t="shared" si="5"/>
        <v>999.987772300423</v>
      </c>
    </row>
    <row r="10" s="1" customFormat="1" ht="42" customHeight="1" spans="1:17">
      <c r="A10" s="5">
        <v>8</v>
      </c>
      <c r="B10" s="6" t="s">
        <v>27</v>
      </c>
      <c r="C10" s="7">
        <v>541769</v>
      </c>
      <c r="D10" s="7">
        <v>10</v>
      </c>
      <c r="E10" s="7">
        <v>68.5</v>
      </c>
      <c r="F10" s="7">
        <v>6</v>
      </c>
      <c r="G10" s="7">
        <v>434</v>
      </c>
      <c r="H10" s="7">
        <v>40</v>
      </c>
      <c r="I10" s="7">
        <v>2</v>
      </c>
      <c r="J10" s="7">
        <v>4</v>
      </c>
      <c r="K10" s="9">
        <v>411077.28</v>
      </c>
      <c r="L10" s="9">
        <f t="shared" si="0"/>
        <v>7909.03649635037</v>
      </c>
      <c r="M10" s="9">
        <f t="shared" si="1"/>
        <v>47454.2189781022</v>
      </c>
      <c r="N10" s="9">
        <f t="shared" si="2"/>
        <v>1248.31566820276</v>
      </c>
      <c r="O10" s="9">
        <f t="shared" si="3"/>
        <v>49932.6267281106</v>
      </c>
      <c r="P10" s="9">
        <f t="shared" si="4"/>
        <v>48693.4228531064</v>
      </c>
      <c r="Q10" s="9">
        <f t="shared" si="5"/>
        <v>957.855630943972</v>
      </c>
    </row>
    <row r="11" s="1" customFormat="1" ht="42" customHeight="1" spans="1:17">
      <c r="A11" s="5">
        <v>9</v>
      </c>
      <c r="B11" s="6" t="s">
        <v>28</v>
      </c>
      <c r="C11" s="7">
        <v>530590</v>
      </c>
      <c r="D11" s="7">
        <v>15</v>
      </c>
      <c r="E11" s="7">
        <v>64.5</v>
      </c>
      <c r="F11" s="7">
        <v>3</v>
      </c>
      <c r="G11" s="7">
        <v>382.5</v>
      </c>
      <c r="H11" s="7">
        <v>20</v>
      </c>
      <c r="I11" s="7">
        <v>1</v>
      </c>
      <c r="J11" s="7">
        <v>2</v>
      </c>
      <c r="K11" s="9">
        <v>205358.64</v>
      </c>
      <c r="L11" s="9">
        <f t="shared" si="0"/>
        <v>8226.2015503876</v>
      </c>
      <c r="M11" s="9">
        <f t="shared" si="1"/>
        <v>24678.6046511628</v>
      </c>
      <c r="N11" s="9">
        <f t="shared" si="2"/>
        <v>1387.16339869281</v>
      </c>
      <c r="O11" s="9">
        <f t="shared" si="3"/>
        <v>27743.2679738562</v>
      </c>
      <c r="P11" s="9">
        <f t="shared" si="4"/>
        <v>26210.9363125095</v>
      </c>
      <c r="Q11" s="9">
        <f t="shared" si="5"/>
        <v>964.873234635456</v>
      </c>
    </row>
    <row r="12" s="1" customFormat="1" ht="42" customHeight="1" spans="1:17">
      <c r="A12" s="5">
        <v>10</v>
      </c>
      <c r="B12" s="6" t="s">
        <v>29</v>
      </c>
      <c r="C12" s="7">
        <v>280988</v>
      </c>
      <c r="D12" s="7">
        <v>5</v>
      </c>
      <c r="E12" s="7">
        <v>28</v>
      </c>
      <c r="F12" s="7">
        <v>3</v>
      </c>
      <c r="G12" s="7">
        <v>134</v>
      </c>
      <c r="H12" s="7">
        <v>20</v>
      </c>
      <c r="I12" s="7">
        <v>1</v>
      </c>
      <c r="J12" s="7">
        <v>2</v>
      </c>
      <c r="K12" s="9">
        <v>205358.64</v>
      </c>
      <c r="L12" s="9">
        <f t="shared" si="0"/>
        <v>10035.2857142857</v>
      </c>
      <c r="M12" s="9">
        <f t="shared" si="1"/>
        <v>30105.8571428571</v>
      </c>
      <c r="N12" s="9">
        <f t="shared" si="2"/>
        <v>2096.92537313433</v>
      </c>
      <c r="O12" s="9">
        <f t="shared" si="3"/>
        <v>41938.5074626866</v>
      </c>
      <c r="P12" s="9">
        <f t="shared" si="4"/>
        <v>36022.1823027719</v>
      </c>
      <c r="Q12" s="9">
        <f t="shared" si="5"/>
        <v>1005.75342626155</v>
      </c>
    </row>
    <row r="13" s="1" customFormat="1" ht="42" customHeight="1" spans="1:17">
      <c r="A13" s="5">
        <v>11</v>
      </c>
      <c r="B13" s="6" t="s">
        <v>30</v>
      </c>
      <c r="C13" s="7">
        <v>299401</v>
      </c>
      <c r="D13" s="7">
        <v>8</v>
      </c>
      <c r="E13" s="7">
        <v>42.5</v>
      </c>
      <c r="F13" s="7">
        <v>4</v>
      </c>
      <c r="G13" s="7">
        <v>273</v>
      </c>
      <c r="H13" s="7">
        <v>16</v>
      </c>
      <c r="I13" s="7">
        <v>1</v>
      </c>
      <c r="J13" s="7">
        <v>1</v>
      </c>
      <c r="K13" s="9">
        <v>144599</v>
      </c>
      <c r="L13" s="9">
        <f t="shared" si="0"/>
        <v>7044.72941176471</v>
      </c>
      <c r="M13" s="9">
        <f t="shared" si="1"/>
        <v>28178.9176470588</v>
      </c>
      <c r="N13" s="9">
        <f t="shared" si="2"/>
        <v>1096.70695970696</v>
      </c>
      <c r="O13" s="9">
        <f t="shared" si="3"/>
        <v>17547.3113553114</v>
      </c>
      <c r="P13" s="9">
        <f t="shared" si="4"/>
        <v>22863.1145011851</v>
      </c>
      <c r="Q13" s="9">
        <f t="shared" si="5"/>
        <v>872.198513027006</v>
      </c>
    </row>
    <row r="14" s="1" customFormat="1" ht="42" customHeight="1" spans="1:17">
      <c r="A14" s="5">
        <v>12</v>
      </c>
      <c r="B14" s="6" t="s">
        <v>31</v>
      </c>
      <c r="C14" s="7">
        <v>717000</v>
      </c>
      <c r="D14" s="7">
        <v>14</v>
      </c>
      <c r="E14" s="7">
        <v>79</v>
      </c>
      <c r="F14" s="7">
        <v>6</v>
      </c>
      <c r="G14" s="7">
        <v>462.5</v>
      </c>
      <c r="H14" s="7">
        <v>40</v>
      </c>
      <c r="I14" s="7">
        <v>3</v>
      </c>
      <c r="J14" s="7">
        <v>3</v>
      </c>
      <c r="K14" s="9">
        <v>433079.28</v>
      </c>
      <c r="L14" s="9">
        <f t="shared" si="0"/>
        <v>9075.94936708861</v>
      </c>
      <c r="M14" s="9">
        <f t="shared" si="1"/>
        <v>54455.6962025316</v>
      </c>
      <c r="N14" s="9">
        <f t="shared" si="2"/>
        <v>1550.27027027027</v>
      </c>
      <c r="O14" s="9">
        <f t="shared" si="3"/>
        <v>62010.8108108108</v>
      </c>
      <c r="P14" s="9">
        <f t="shared" si="4"/>
        <v>58233.2535066712</v>
      </c>
      <c r="Q14" s="9">
        <f t="shared" si="5"/>
        <v>1023.5677781389</v>
      </c>
    </row>
    <row r="15" s="1" customFormat="1" ht="42" customHeight="1" spans="1:17">
      <c r="A15" s="5">
        <v>13</v>
      </c>
      <c r="B15" s="6" t="s">
        <v>32</v>
      </c>
      <c r="C15" s="7">
        <v>392700</v>
      </c>
      <c r="D15" s="7">
        <v>3</v>
      </c>
      <c r="E15" s="7">
        <v>29</v>
      </c>
      <c r="F15" s="7">
        <v>2</v>
      </c>
      <c r="G15" s="7">
        <v>105.5</v>
      </c>
      <c r="H15" s="7">
        <v>15</v>
      </c>
      <c r="I15" s="7">
        <v>1</v>
      </c>
      <c r="J15" s="7">
        <v>1</v>
      </c>
      <c r="K15" s="9">
        <v>144720</v>
      </c>
      <c r="L15" s="9">
        <f t="shared" si="0"/>
        <v>13541.3793103448</v>
      </c>
      <c r="M15" s="9">
        <f t="shared" si="1"/>
        <v>27082.7586206897</v>
      </c>
      <c r="N15" s="9">
        <f t="shared" si="2"/>
        <v>3722.27488151659</v>
      </c>
      <c r="O15" s="9">
        <f t="shared" si="3"/>
        <v>55834.1232227488</v>
      </c>
      <c r="P15" s="9">
        <f t="shared" si="4"/>
        <v>41458.4409217192</v>
      </c>
      <c r="Q15" s="9">
        <f t="shared" si="5"/>
        <v>1034.32467178733</v>
      </c>
    </row>
    <row r="16" spans="17:17">
      <c r="Q16" s="1">
        <f>AVERAGE(Q3:Q15)</f>
        <v>961.822841099446</v>
      </c>
    </row>
  </sheetData>
  <mergeCells count="1">
    <mergeCell ref="A1:Q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Administrator</cp:lastModifiedBy>
  <dcterms:created xsi:type="dcterms:W3CDTF">2025-11-13T04:35:00Z</dcterms:created>
  <dcterms:modified xsi:type="dcterms:W3CDTF">2025-11-13T10:11:36Z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82ECC9C1872543A6932A45A8B90AC4B6_11</vt:lpwstr>
  </property>
  <property fmtid="{D5CDD505-2E9C-101B-9397-08002B2CF9AE}" pid="3" name="KSOProductBuildVer">
    <vt:lpwstr>2052-11.1.0.10314</vt:lpwstr>
  </property>
</Properties>
</file>